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xico Transport Cost Indicator Reports\2015\4th quarter\"/>
    </mc:Choice>
  </mc:AlternateContent>
  <bookViews>
    <workbookView xWindow="552" yWindow="120" windowWidth="20136" windowHeight="9636"/>
  </bookViews>
  <sheets>
    <sheet name="Table 11" sheetId="1" r:id="rId1"/>
  </sheets>
  <externalReferences>
    <externalReference r:id="rId2"/>
  </externalReferences>
  <definedNames>
    <definedName name="_xlnm._FilterDatabase" localSheetId="0" hidden="1">'Table 11'!#REF!</definedName>
  </definedNames>
  <calcPr calcId="152511"/>
</workbook>
</file>

<file path=xl/calcChain.xml><?xml version="1.0" encoding="utf-8"?>
<calcChain xmlns="http://schemas.openxmlformats.org/spreadsheetml/2006/main">
  <c r="E62" i="1" l="1"/>
  <c r="E63" i="1"/>
  <c r="D62" i="1"/>
  <c r="D63" i="1"/>
  <c r="C62" i="1" l="1"/>
  <c r="C63" i="1" s="1"/>
  <c r="B63" i="1" l="1"/>
  <c r="B62" i="1"/>
  <c r="F64" i="1"/>
  <c r="F62" i="1"/>
  <c r="F61" i="1"/>
  <c r="F60" i="1"/>
  <c r="F59" i="1"/>
  <c r="F58" i="1"/>
  <c r="F57" i="1"/>
  <c r="F63" i="1" l="1"/>
  <c r="E53" i="1"/>
  <c r="E54" i="1" s="1"/>
  <c r="K129" i="1"/>
  <c r="K112" i="1"/>
  <c r="D53" i="1" l="1"/>
  <c r="D54" i="1" s="1"/>
  <c r="C53" i="1" l="1"/>
  <c r="C54" i="1" s="1"/>
  <c r="F46" i="1" l="1"/>
  <c r="E44" i="1"/>
  <c r="E45" i="1" s="1"/>
  <c r="D44" i="1"/>
  <c r="D45" i="1" s="1"/>
  <c r="C44" i="1"/>
  <c r="C45" i="1" s="1"/>
  <c r="B44" i="1"/>
  <c r="B45" i="1" s="1"/>
  <c r="F43" i="1"/>
  <c r="F42" i="1"/>
  <c r="F41" i="1"/>
  <c r="F40" i="1"/>
  <c r="F39" i="1"/>
  <c r="F37" i="1"/>
  <c r="E35" i="1"/>
  <c r="E36" i="1" s="1"/>
  <c r="D35" i="1"/>
  <c r="D36" i="1" s="1"/>
  <c r="C35" i="1"/>
  <c r="C36" i="1" s="1"/>
  <c r="B35" i="1"/>
  <c r="B36" i="1" s="1"/>
  <c r="F34" i="1"/>
  <c r="F33" i="1"/>
  <c r="F32" i="1"/>
  <c r="F31" i="1"/>
  <c r="F30" i="1"/>
  <c r="F28" i="1"/>
  <c r="E26" i="1"/>
  <c r="E27" i="1" s="1"/>
  <c r="D26" i="1"/>
  <c r="D27" i="1" s="1"/>
  <c r="C26" i="1"/>
  <c r="C27" i="1" s="1"/>
  <c r="B26" i="1"/>
  <c r="B27" i="1" s="1"/>
  <c r="F25" i="1"/>
  <c r="F24" i="1"/>
  <c r="F23" i="1"/>
  <c r="F22" i="1"/>
  <c r="F21" i="1"/>
  <c r="F19" i="1"/>
  <c r="E17" i="1"/>
  <c r="E18" i="1" s="1"/>
  <c r="D17" i="1"/>
  <c r="D18" i="1" s="1"/>
  <c r="C17" i="1"/>
  <c r="C18" i="1" s="1"/>
  <c r="B17" i="1"/>
  <c r="B18" i="1" s="1"/>
  <c r="F16" i="1"/>
  <c r="F15" i="1"/>
  <c r="F14" i="1"/>
  <c r="F13" i="1"/>
  <c r="F12" i="1"/>
  <c r="B10" i="1"/>
  <c r="F10" i="1" s="1"/>
  <c r="E8" i="1"/>
  <c r="E9" i="1" s="1"/>
  <c r="D8" i="1"/>
  <c r="D9" i="1" s="1"/>
  <c r="C8" i="1"/>
  <c r="C9" i="1" s="1"/>
  <c r="B8" i="1"/>
  <c r="F7" i="1"/>
  <c r="F6" i="1"/>
  <c r="F5" i="1"/>
  <c r="F4" i="1"/>
  <c r="F3" i="1"/>
  <c r="F45" i="1" l="1"/>
  <c r="F27" i="1"/>
  <c r="F8" i="1"/>
  <c r="F36" i="1"/>
  <c r="F9" i="1"/>
  <c r="F18" i="1"/>
  <c r="F17" i="1"/>
  <c r="F26" i="1"/>
  <c r="F35" i="1"/>
  <c r="F44" i="1"/>
  <c r="B53" i="1" l="1"/>
  <c r="F51" i="1" l="1"/>
  <c r="F55" i="1"/>
  <c r="F52" i="1"/>
  <c r="F50" i="1"/>
  <c r="F49" i="1"/>
  <c r="F48" i="1"/>
  <c r="F53" i="1" l="1"/>
  <c r="B54" i="1"/>
  <c r="F54" i="1" s="1"/>
</calcChain>
</file>

<file path=xl/sharedStrings.xml><?xml version="1.0" encoding="utf-8"?>
<sst xmlns="http://schemas.openxmlformats.org/spreadsheetml/2006/main" count="100" uniqueCount="49">
  <si>
    <t>Commodity</t>
  </si>
  <si>
    <t>Limes</t>
  </si>
  <si>
    <t>Cucumbers</t>
  </si>
  <si>
    <t>Other</t>
  </si>
  <si>
    <t>Source: Data is obtained from the Department of Homeland Security (DHS), U.S. Customs and Border Protection (CBP) through USDA, AMS, Market News</t>
  </si>
  <si>
    <t>1st qtr 2009</t>
  </si>
  <si>
    <t>2nd qtr 2009</t>
  </si>
  <si>
    <t>3rd qtr 2009</t>
  </si>
  <si>
    <t>4th qtr 2009</t>
  </si>
  <si>
    <t>Total 2009</t>
  </si>
  <si>
    <t>1st qtr 2010</t>
  </si>
  <si>
    <t>2nd qtr 2010</t>
  </si>
  <si>
    <t>3rd qtr 2010</t>
  </si>
  <si>
    <t>4th qtr 2010</t>
  </si>
  <si>
    <t>Total 2010</t>
  </si>
  <si>
    <t>Squash</t>
  </si>
  <si>
    <t>Avocadoes</t>
  </si>
  <si>
    <t>1st qtr 2011</t>
  </si>
  <si>
    <t>2nd qtr 2011</t>
  </si>
  <si>
    <t>3rd qtr 2011</t>
  </si>
  <si>
    <t>4th qtr 2011</t>
  </si>
  <si>
    <t>Total 2011</t>
  </si>
  <si>
    <t>Watermelon</t>
  </si>
  <si>
    <t>Subtotal</t>
  </si>
  <si>
    <t>Total</t>
  </si>
  <si>
    <t>Total 2012</t>
  </si>
  <si>
    <t>4th qtr 2012</t>
  </si>
  <si>
    <t>3rd qtr 2012</t>
  </si>
  <si>
    <t>2nd qtr 2012</t>
  </si>
  <si>
    <t>1st qtr 2012</t>
  </si>
  <si>
    <t>1st qtr 2013</t>
  </si>
  <si>
    <t>2nd qtr 2013</t>
  </si>
  <si>
    <t>3rd qtr 2013</t>
  </si>
  <si>
    <t>4th qtr 2013</t>
  </si>
  <si>
    <t>Total 2013</t>
  </si>
  <si>
    <t>Tomatoes (all varieties)</t>
  </si>
  <si>
    <t>Peppers (all varieties)</t>
  </si>
  <si>
    <t>Onions (dry and green)</t>
  </si>
  <si>
    <t>1st qtr 2014</t>
  </si>
  <si>
    <t>2nd qtr 2014</t>
  </si>
  <si>
    <t>3rd qtr 2014</t>
  </si>
  <si>
    <t>4th qtr 2014</t>
  </si>
  <si>
    <t>Total 2014</t>
  </si>
  <si>
    <t>Table 10. Top five commodities shipped by truck to the U.S. from Mexico
 (10,000 lbs.)</t>
  </si>
  <si>
    <t>1st qtr 2015</t>
  </si>
  <si>
    <t>2nd qtr 2015</t>
  </si>
  <si>
    <t>3rd qtr 2015</t>
  </si>
  <si>
    <t>4th qtr 2015</t>
  </si>
  <si>
    <t>Total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</si>
</sst>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sz val="12"/>
      <color rgb="FF000000"/>
      <name val="Courier New"/>
      <family val="3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8E99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3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0" fillId="0" borderId="0" xfId="1" applyFont="1"/>
    <xf numFmtId="3" fontId="1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top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9" defaultPivotStyle="PivotStyleLight16"/>
  <colors>
    <mruColors>
      <color rgb="FFF8E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'[1]Volumes in Tons '!$L$4:$M$13</c:f>
              <c:multiLvlStrCache>
                <c:ptCount val="10"/>
                <c:lvl>
                  <c:pt idx="0">
                    <c:v>Tomatoes</c:v>
                  </c:pt>
                  <c:pt idx="1">
                    <c:v>Watermelon</c:v>
                  </c:pt>
                  <c:pt idx="2">
                    <c:v>Peppers</c:v>
                  </c:pt>
                  <c:pt idx="3">
                    <c:v>Limes</c:v>
                  </c:pt>
                  <c:pt idx="4">
                    <c:v>Squash</c:v>
                  </c:pt>
                  <c:pt idx="5">
                    <c:v>Tomatoes</c:v>
                  </c:pt>
                  <c:pt idx="6">
                    <c:v>Watermelon</c:v>
                  </c:pt>
                  <c:pt idx="7">
                    <c:v>Peppers</c:v>
                  </c:pt>
                  <c:pt idx="8">
                    <c:v>Limes</c:v>
                  </c:pt>
                  <c:pt idx="9">
                    <c:v>Squash</c:v>
                  </c:pt>
                </c:lvl>
                <c:lvl>
                  <c:pt idx="0">
                    <c:v>Q4 2007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Q4 2008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'[1]Volumes in Tons '!$N$4:$N$13</c:f>
              <c:numCache>
                <c:formatCode>General</c:formatCode>
                <c:ptCount val="10"/>
                <c:pt idx="0">
                  <c:v>132.31</c:v>
                </c:pt>
                <c:pt idx="1">
                  <c:v>91.07</c:v>
                </c:pt>
                <c:pt idx="2">
                  <c:v>151.29499999999999</c:v>
                </c:pt>
                <c:pt idx="3">
                  <c:v>95.45</c:v>
                </c:pt>
                <c:pt idx="4">
                  <c:v>88.034999999999997</c:v>
                </c:pt>
                <c:pt idx="5">
                  <c:v>131.35499999999999</c:v>
                </c:pt>
                <c:pt idx="6">
                  <c:v>92.655000000000001</c:v>
                </c:pt>
                <c:pt idx="7">
                  <c:v>137.82499999999999</c:v>
                </c:pt>
                <c:pt idx="8">
                  <c:v>93.525000000000006</c:v>
                </c:pt>
                <c:pt idx="9">
                  <c:v>80.165000000000006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11424"/>
        <c:axId val="210311984"/>
      </c:barChart>
      <c:catAx>
        <c:axId val="21031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031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1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1,000 Tons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10311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69</xdr:row>
      <xdr:rowOff>0</xdr:rowOff>
    </xdr:from>
    <xdr:to>
      <xdr:col>10</xdr:col>
      <xdr:colOff>7620</xdr:colOff>
      <xdr:row>69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Q/2010%20Reports/1st%20Quarter%202010/Mexico%20-%20Table%2016%20and%20Figure%2016,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s in Pounds"/>
      <sheetName val="Volumes in Tons "/>
      <sheetName val="Rates"/>
      <sheetName val="Availability"/>
      <sheetName val="Page"/>
    </sheetNames>
    <sheetDataSet>
      <sheetData sheetId="0"/>
      <sheetData sheetId="1">
        <row r="4">
          <cell r="L4" t="str">
            <v>Q4 2007</v>
          </cell>
          <cell r="M4" t="str">
            <v>Tomatoes</v>
          </cell>
          <cell r="N4">
            <v>132.31</v>
          </cell>
        </row>
        <row r="5">
          <cell r="L5">
            <v>0</v>
          </cell>
          <cell r="M5" t="str">
            <v>Watermelon</v>
          </cell>
          <cell r="N5">
            <v>91.07</v>
          </cell>
        </row>
        <row r="6">
          <cell r="L6">
            <v>0</v>
          </cell>
          <cell r="M6" t="str">
            <v>Peppers</v>
          </cell>
          <cell r="N6">
            <v>151.29499999999999</v>
          </cell>
        </row>
        <row r="7">
          <cell r="L7">
            <v>0</v>
          </cell>
          <cell r="M7" t="str">
            <v>Limes</v>
          </cell>
          <cell r="N7">
            <v>95.45</v>
          </cell>
        </row>
        <row r="8">
          <cell r="L8">
            <v>0</v>
          </cell>
          <cell r="M8" t="str">
            <v>Squash</v>
          </cell>
          <cell r="N8">
            <v>88.034999999999997</v>
          </cell>
        </row>
        <row r="9">
          <cell r="L9" t="str">
            <v>Q4 2008</v>
          </cell>
          <cell r="M9" t="str">
            <v>Tomatoes</v>
          </cell>
          <cell r="N9">
            <v>131.35499999999999</v>
          </cell>
        </row>
        <row r="10">
          <cell r="L10">
            <v>0</v>
          </cell>
          <cell r="M10" t="str">
            <v>Watermelon</v>
          </cell>
          <cell r="N10">
            <v>92.655000000000001</v>
          </cell>
        </row>
        <row r="11">
          <cell r="L11">
            <v>0</v>
          </cell>
          <cell r="M11" t="str">
            <v>Peppers</v>
          </cell>
          <cell r="N11">
            <v>137.82499999999999</v>
          </cell>
        </row>
        <row r="12">
          <cell r="L12">
            <v>0</v>
          </cell>
          <cell r="M12" t="str">
            <v>Limes</v>
          </cell>
          <cell r="N12">
            <v>93.525000000000006</v>
          </cell>
        </row>
        <row r="13">
          <cell r="L13">
            <v>0</v>
          </cell>
          <cell r="M13" t="str">
            <v>Squash</v>
          </cell>
          <cell r="N13">
            <v>80.165000000000006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zoomScaleNormal="100" workbookViewId="0">
      <selection activeCell="A66" sqref="A66:F66"/>
    </sheetView>
  </sheetViews>
  <sheetFormatPr defaultRowHeight="14.4" x14ac:dyDescent="0.3"/>
  <cols>
    <col min="1" max="1" width="27.33203125" style="1" customWidth="1"/>
    <col min="2" max="2" width="10.6640625" style="1" customWidth="1"/>
    <col min="3" max="3" width="11.33203125" style="1" customWidth="1"/>
    <col min="4" max="4" width="11.109375" style="1" customWidth="1"/>
    <col min="5" max="6" width="10.6640625" style="1" customWidth="1"/>
    <col min="8" max="8" width="11.44140625" bestFit="1" customWidth="1"/>
  </cols>
  <sheetData>
    <row r="1" spans="1:10" ht="37.950000000000003" customHeight="1" x14ac:dyDescent="0.25">
      <c r="A1" s="15" t="s">
        <v>43</v>
      </c>
      <c r="B1" s="15"/>
      <c r="C1" s="15"/>
      <c r="D1" s="15"/>
      <c r="E1" s="15"/>
      <c r="F1" s="15"/>
    </row>
    <row r="2" spans="1:10" ht="30" customHeight="1" x14ac:dyDescent="0.25">
      <c r="A2" s="9" t="s">
        <v>0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</row>
    <row r="3" spans="1:10" ht="15" x14ac:dyDescent="0.25">
      <c r="A3" s="2" t="s">
        <v>35</v>
      </c>
      <c r="B3" s="3">
        <v>62337</v>
      </c>
      <c r="C3" s="3">
        <v>64976</v>
      </c>
      <c r="D3" s="3">
        <v>21173</v>
      </c>
      <c r="E3" s="3">
        <v>44530</v>
      </c>
      <c r="F3" s="3">
        <f t="shared" ref="F3:F7" si="0">SUM(B3:E3)</f>
        <v>193016</v>
      </c>
      <c r="G3" s="8"/>
    </row>
    <row r="4" spans="1:10" ht="15" x14ac:dyDescent="0.25">
      <c r="A4" s="2" t="s">
        <v>36</v>
      </c>
      <c r="B4" s="3">
        <v>43303</v>
      </c>
      <c r="C4" s="3">
        <v>23396</v>
      </c>
      <c r="D4" s="3">
        <v>21903</v>
      </c>
      <c r="E4" s="3">
        <v>33946</v>
      </c>
      <c r="F4" s="3">
        <f t="shared" si="0"/>
        <v>122548</v>
      </c>
    </row>
    <row r="5" spans="1:10" ht="15" x14ac:dyDescent="0.25">
      <c r="A5" s="6" t="s">
        <v>22</v>
      </c>
      <c r="B5" s="3">
        <v>21643</v>
      </c>
      <c r="C5" s="3">
        <v>64976</v>
      </c>
      <c r="D5" s="3">
        <v>1949</v>
      </c>
      <c r="E5" s="3">
        <v>21428</v>
      </c>
      <c r="F5" s="3">
        <f t="shared" si="0"/>
        <v>109996</v>
      </c>
    </row>
    <row r="6" spans="1:10" ht="15" x14ac:dyDescent="0.25">
      <c r="A6" s="6" t="s">
        <v>1</v>
      </c>
      <c r="B6" s="3">
        <v>17499</v>
      </c>
      <c r="C6" s="3">
        <v>21253</v>
      </c>
      <c r="D6" s="3">
        <v>23706</v>
      </c>
      <c r="E6" s="3">
        <v>19829</v>
      </c>
      <c r="F6" s="3">
        <f t="shared" si="0"/>
        <v>82287</v>
      </c>
    </row>
    <row r="7" spans="1:10" ht="15" x14ac:dyDescent="0.25">
      <c r="A7" s="6" t="s">
        <v>2</v>
      </c>
      <c r="B7" s="3">
        <v>32819</v>
      </c>
      <c r="C7" s="3">
        <v>20464</v>
      </c>
      <c r="D7" s="3">
        <v>8059</v>
      </c>
      <c r="E7" s="3">
        <v>29719</v>
      </c>
      <c r="F7" s="3">
        <f t="shared" si="0"/>
        <v>91061</v>
      </c>
    </row>
    <row r="8" spans="1:10" ht="15" x14ac:dyDescent="0.25">
      <c r="A8" s="7" t="s">
        <v>23</v>
      </c>
      <c r="B8" s="5">
        <f>SUM(B3:B7)</f>
        <v>177601</v>
      </c>
      <c r="C8" s="5">
        <f>SUM(C3:C7)</f>
        <v>195065</v>
      </c>
      <c r="D8" s="5">
        <f>SUM(D3:D7)</f>
        <v>76790</v>
      </c>
      <c r="E8" s="5">
        <f>SUM(E3:E7)</f>
        <v>149452</v>
      </c>
      <c r="F8" s="5">
        <f>SUM(B8:E8)</f>
        <v>598908</v>
      </c>
      <c r="H8" s="8"/>
      <c r="I8" s="8"/>
      <c r="J8" s="8"/>
    </row>
    <row r="9" spans="1:10" ht="15" x14ac:dyDescent="0.25">
      <c r="A9" s="6" t="s">
        <v>3</v>
      </c>
      <c r="B9" s="3">
        <v>181069</v>
      </c>
      <c r="C9" s="3">
        <f>C10-C8</f>
        <v>143027</v>
      </c>
      <c r="D9" s="3">
        <f>D10-D8</f>
        <v>80567</v>
      </c>
      <c r="E9" s="3">
        <f>E10-E8</f>
        <v>129714</v>
      </c>
      <c r="F9" s="3">
        <f>SUM(B9:E9)</f>
        <v>534377</v>
      </c>
    </row>
    <row r="10" spans="1:10" ht="14.7" customHeight="1" x14ac:dyDescent="0.25">
      <c r="A10" s="4" t="s">
        <v>24</v>
      </c>
      <c r="B10" s="5">
        <f>SUM(B9:B9)</f>
        <v>181069</v>
      </c>
      <c r="C10" s="5">
        <v>338092</v>
      </c>
      <c r="D10" s="5">
        <v>157357</v>
      </c>
      <c r="E10" s="5">
        <v>279166</v>
      </c>
      <c r="F10" s="5">
        <f t="shared" ref="F10" si="1">SUM(B10:E10)</f>
        <v>955684</v>
      </c>
      <c r="H10" s="8"/>
    </row>
    <row r="11" spans="1:10" ht="30" customHeight="1" x14ac:dyDescent="0.25">
      <c r="A11" s="9" t="s">
        <v>0</v>
      </c>
      <c r="B11" s="10" t="s">
        <v>10</v>
      </c>
      <c r="C11" s="10" t="s">
        <v>11</v>
      </c>
      <c r="D11" s="10" t="s">
        <v>12</v>
      </c>
      <c r="E11" s="10" t="s">
        <v>13</v>
      </c>
      <c r="F11" s="10" t="s">
        <v>14</v>
      </c>
    </row>
    <row r="12" spans="1:10" ht="15" x14ac:dyDescent="0.25">
      <c r="A12" s="2" t="s">
        <v>35</v>
      </c>
      <c r="B12" s="3">
        <v>113379</v>
      </c>
      <c r="C12" s="3">
        <v>77048</v>
      </c>
      <c r="D12" s="3">
        <v>34226</v>
      </c>
      <c r="E12" s="3">
        <v>43291</v>
      </c>
      <c r="F12" s="3">
        <f t="shared" ref="F12:F16" si="2">SUM(B12:E12)</f>
        <v>267944</v>
      </c>
    </row>
    <row r="13" spans="1:10" ht="15" x14ac:dyDescent="0.25">
      <c r="A13" s="2" t="s">
        <v>36</v>
      </c>
      <c r="B13" s="3">
        <v>52381</v>
      </c>
      <c r="C13" s="3">
        <v>29135</v>
      </c>
      <c r="D13" s="3">
        <v>18481</v>
      </c>
      <c r="E13" s="3">
        <v>33718</v>
      </c>
      <c r="F13" s="3">
        <f t="shared" si="2"/>
        <v>133715</v>
      </c>
    </row>
    <row r="14" spans="1:10" ht="15" x14ac:dyDescent="0.25">
      <c r="A14" s="6" t="s">
        <v>2</v>
      </c>
      <c r="B14" s="3">
        <v>39925</v>
      </c>
      <c r="C14" s="3">
        <v>23695</v>
      </c>
      <c r="D14" s="3">
        <v>9314</v>
      </c>
      <c r="E14" s="3">
        <v>30169</v>
      </c>
      <c r="F14" s="3">
        <f t="shared" si="2"/>
        <v>103103</v>
      </c>
    </row>
    <row r="15" spans="1:10" ht="15" x14ac:dyDescent="0.25">
      <c r="A15" s="6" t="s">
        <v>15</v>
      </c>
      <c r="B15" s="3">
        <v>24242</v>
      </c>
      <c r="C15" s="3">
        <v>12827</v>
      </c>
      <c r="D15" s="3">
        <v>2852</v>
      </c>
      <c r="E15" s="3">
        <v>19740</v>
      </c>
      <c r="F15" s="3">
        <f t="shared" si="2"/>
        <v>59661</v>
      </c>
    </row>
    <row r="16" spans="1:10" ht="15" x14ac:dyDescent="0.25">
      <c r="A16" s="6" t="s">
        <v>16</v>
      </c>
      <c r="B16" s="3">
        <v>20065</v>
      </c>
      <c r="C16" s="3">
        <v>15120</v>
      </c>
      <c r="D16" s="3">
        <v>8696</v>
      </c>
      <c r="E16" s="3">
        <v>17242</v>
      </c>
      <c r="F16" s="3">
        <f t="shared" si="2"/>
        <v>61123</v>
      </c>
    </row>
    <row r="17" spans="1:8" ht="15" x14ac:dyDescent="0.25">
      <c r="A17" s="7" t="s">
        <v>23</v>
      </c>
      <c r="B17" s="5">
        <f>SUM(B12:B16)</f>
        <v>249992</v>
      </c>
      <c r="C17" s="5">
        <f>SUM(C12:C16)</f>
        <v>157825</v>
      </c>
      <c r="D17" s="5">
        <f>SUM(D12:D16)</f>
        <v>73569</v>
      </c>
      <c r="E17" s="5">
        <f>SUM(E12:E16)</f>
        <v>144160</v>
      </c>
      <c r="F17" s="5">
        <f>SUM(B17:E17)</f>
        <v>625546</v>
      </c>
    </row>
    <row r="18" spans="1:8" ht="15" x14ac:dyDescent="0.25">
      <c r="A18" s="6" t="s">
        <v>3</v>
      </c>
      <c r="B18" s="3">
        <f>B19-B17</f>
        <v>178749</v>
      </c>
      <c r="C18" s="3">
        <f>C19-C17</f>
        <v>264046</v>
      </c>
      <c r="D18" s="3">
        <f>D19-D17</f>
        <v>116397</v>
      </c>
      <c r="E18" s="3">
        <f>E19-E17</f>
        <v>133112</v>
      </c>
      <c r="F18" s="3">
        <f>SUM(B18:E18)</f>
        <v>692304</v>
      </c>
    </row>
    <row r="19" spans="1:8" ht="15" x14ac:dyDescent="0.25">
      <c r="A19" s="4" t="s">
        <v>24</v>
      </c>
      <c r="B19" s="5">
        <v>428741</v>
      </c>
      <c r="C19" s="5">
        <v>421871</v>
      </c>
      <c r="D19" s="5">
        <v>189966</v>
      </c>
      <c r="E19" s="5">
        <v>277272</v>
      </c>
      <c r="F19" s="5">
        <f t="shared" ref="F19" si="3">SUM(B19:E19)</f>
        <v>1317850</v>
      </c>
    </row>
    <row r="20" spans="1:8" ht="30" customHeight="1" x14ac:dyDescent="0.25">
      <c r="A20" s="9" t="s">
        <v>0</v>
      </c>
      <c r="B20" s="10" t="s">
        <v>17</v>
      </c>
      <c r="C20" s="10" t="s">
        <v>18</v>
      </c>
      <c r="D20" s="10" t="s">
        <v>19</v>
      </c>
      <c r="E20" s="10" t="s">
        <v>20</v>
      </c>
      <c r="F20" s="10" t="s">
        <v>21</v>
      </c>
    </row>
    <row r="21" spans="1:8" ht="15" x14ac:dyDescent="0.25">
      <c r="A21" s="2" t="s">
        <v>35</v>
      </c>
      <c r="B21" s="3">
        <v>93831</v>
      </c>
      <c r="C21" s="3">
        <v>61825</v>
      </c>
      <c r="D21" s="3">
        <v>40136</v>
      </c>
      <c r="E21" s="3">
        <v>40329</v>
      </c>
      <c r="F21" s="3">
        <f t="shared" ref="F21:F28" si="4">SUM(B21:E21)</f>
        <v>236121</v>
      </c>
    </row>
    <row r="22" spans="1:8" ht="15" x14ac:dyDescent="0.25">
      <c r="A22" s="2" t="s">
        <v>36</v>
      </c>
      <c r="B22" s="3">
        <v>49137</v>
      </c>
      <c r="C22" s="3">
        <v>27150</v>
      </c>
      <c r="D22" s="3">
        <v>21775</v>
      </c>
      <c r="E22" s="3">
        <v>30018</v>
      </c>
      <c r="F22" s="3">
        <f t="shared" si="4"/>
        <v>128080</v>
      </c>
    </row>
    <row r="23" spans="1:8" ht="15" x14ac:dyDescent="0.25">
      <c r="A23" s="6" t="s">
        <v>2</v>
      </c>
      <c r="B23" s="3">
        <v>31749</v>
      </c>
      <c r="C23" s="3">
        <v>27481</v>
      </c>
      <c r="D23" s="3">
        <v>9879</v>
      </c>
      <c r="E23" s="3">
        <v>22275</v>
      </c>
      <c r="F23" s="3">
        <f t="shared" si="4"/>
        <v>91384</v>
      </c>
    </row>
    <row r="24" spans="1:8" ht="15" x14ac:dyDescent="0.25">
      <c r="A24" s="6" t="s">
        <v>37</v>
      </c>
      <c r="B24" s="3">
        <v>30159</v>
      </c>
      <c r="C24" s="3">
        <v>20994</v>
      </c>
      <c r="D24" s="3">
        <v>6747</v>
      </c>
      <c r="E24" s="3">
        <v>7090</v>
      </c>
      <c r="F24" s="3">
        <f t="shared" si="4"/>
        <v>64990</v>
      </c>
    </row>
    <row r="25" spans="1:8" x14ac:dyDescent="0.3">
      <c r="A25" s="6" t="s">
        <v>22</v>
      </c>
      <c r="B25" s="3">
        <v>25181</v>
      </c>
      <c r="C25" s="3">
        <v>66908</v>
      </c>
      <c r="D25" s="3">
        <v>3082</v>
      </c>
      <c r="E25" s="3">
        <v>14777</v>
      </c>
      <c r="F25" s="3">
        <f t="shared" si="4"/>
        <v>109948</v>
      </c>
    </row>
    <row r="26" spans="1:8" x14ac:dyDescent="0.3">
      <c r="A26" s="7" t="s">
        <v>23</v>
      </c>
      <c r="B26" s="5">
        <f>SUM(B21:B25)</f>
        <v>230057</v>
      </c>
      <c r="C26" s="5">
        <f>SUM(C21:C25)</f>
        <v>204358</v>
      </c>
      <c r="D26" s="5">
        <f>SUM(D21:D25)</f>
        <v>81619</v>
      </c>
      <c r="E26" s="5">
        <f>SUM(E21:E25)</f>
        <v>114489</v>
      </c>
      <c r="F26" s="5">
        <f t="shared" si="4"/>
        <v>630523</v>
      </c>
    </row>
    <row r="27" spans="1:8" x14ac:dyDescent="0.3">
      <c r="A27" s="6" t="s">
        <v>3</v>
      </c>
      <c r="B27" s="3">
        <f>B28-B26</f>
        <v>181726</v>
      </c>
      <c r="C27" s="3">
        <f>C28-C26</f>
        <v>199596</v>
      </c>
      <c r="D27" s="3">
        <f>D28-D26</f>
        <v>109240</v>
      </c>
      <c r="E27" s="3">
        <f>E28-E26</f>
        <v>103717</v>
      </c>
      <c r="F27" s="3">
        <f t="shared" si="4"/>
        <v>594279</v>
      </c>
    </row>
    <row r="28" spans="1:8" x14ac:dyDescent="0.3">
      <c r="A28" s="4" t="s">
        <v>24</v>
      </c>
      <c r="B28" s="5">
        <v>411783</v>
      </c>
      <c r="C28" s="5">
        <v>403954</v>
      </c>
      <c r="D28" s="5">
        <v>190859</v>
      </c>
      <c r="E28" s="5">
        <v>218206</v>
      </c>
      <c r="F28" s="5">
        <f t="shared" si="4"/>
        <v>1224802</v>
      </c>
      <c r="H28" s="11"/>
    </row>
    <row r="29" spans="1:8" ht="30" customHeight="1" x14ac:dyDescent="0.3">
      <c r="A29" s="9" t="s">
        <v>0</v>
      </c>
      <c r="B29" s="10" t="s">
        <v>29</v>
      </c>
      <c r="C29" s="10" t="s">
        <v>28</v>
      </c>
      <c r="D29" s="10" t="s">
        <v>27</v>
      </c>
      <c r="E29" s="10" t="s">
        <v>26</v>
      </c>
      <c r="F29" s="10" t="s">
        <v>25</v>
      </c>
    </row>
    <row r="30" spans="1:8" ht="15.6" x14ac:dyDescent="0.3">
      <c r="A30" s="2" t="s">
        <v>35</v>
      </c>
      <c r="B30" s="3">
        <v>99264</v>
      </c>
      <c r="C30" s="3">
        <v>69282</v>
      </c>
      <c r="D30" s="3">
        <v>41120</v>
      </c>
      <c r="E30" s="3">
        <v>57099</v>
      </c>
      <c r="F30" s="3">
        <f t="shared" ref="F30:F31" si="5">SUM(B30:E30)</f>
        <v>266765</v>
      </c>
      <c r="H30" s="13"/>
    </row>
    <row r="31" spans="1:8" ht="15.6" x14ac:dyDescent="0.3">
      <c r="A31" s="2" t="s">
        <v>36</v>
      </c>
      <c r="B31" s="3">
        <v>56506</v>
      </c>
      <c r="C31" s="3">
        <v>33399</v>
      </c>
      <c r="D31" s="3">
        <v>25990</v>
      </c>
      <c r="E31" s="3">
        <v>33073</v>
      </c>
      <c r="F31" s="3">
        <f t="shared" si="5"/>
        <v>148968</v>
      </c>
      <c r="H31" s="13"/>
    </row>
    <row r="32" spans="1:8" ht="15.6" x14ac:dyDescent="0.3">
      <c r="A32" s="6" t="s">
        <v>2</v>
      </c>
      <c r="B32" s="3">
        <v>42668</v>
      </c>
      <c r="C32" s="3">
        <v>25798</v>
      </c>
      <c r="D32" s="3">
        <v>11919</v>
      </c>
      <c r="E32" s="3">
        <v>30383</v>
      </c>
      <c r="F32" s="3">
        <f>SUM(B32:E32)</f>
        <v>110768</v>
      </c>
      <c r="H32" s="13"/>
    </row>
    <row r="33" spans="1:8" ht="15.6" x14ac:dyDescent="0.3">
      <c r="A33" s="6" t="s">
        <v>37</v>
      </c>
      <c r="B33" s="3">
        <v>29949</v>
      </c>
      <c r="C33" s="3">
        <v>20020</v>
      </c>
      <c r="D33" s="3">
        <v>8122</v>
      </c>
      <c r="E33" s="3">
        <v>8744</v>
      </c>
      <c r="F33" s="3">
        <f t="shared" ref="F33:F37" si="6">SUM(B33:E33)</f>
        <v>66835</v>
      </c>
      <c r="H33" s="13"/>
    </row>
    <row r="34" spans="1:8" ht="15.6" x14ac:dyDescent="0.3">
      <c r="A34" s="6" t="s">
        <v>15</v>
      </c>
      <c r="B34" s="3">
        <v>26776</v>
      </c>
      <c r="C34" s="3">
        <v>16033</v>
      </c>
      <c r="D34" s="3">
        <v>3401</v>
      </c>
      <c r="E34" s="3">
        <v>19556</v>
      </c>
      <c r="F34" s="3">
        <f t="shared" si="6"/>
        <v>65766</v>
      </c>
      <c r="H34" s="13"/>
    </row>
    <row r="35" spans="1:8" ht="15.6" x14ac:dyDescent="0.3">
      <c r="A35" s="7" t="s">
        <v>23</v>
      </c>
      <c r="B35" s="5">
        <f>SUM(B30:B34)</f>
        <v>255163</v>
      </c>
      <c r="C35" s="5">
        <f>SUM(C30:C34)</f>
        <v>164532</v>
      </c>
      <c r="D35" s="5">
        <f>SUM(D30:D34)</f>
        <v>90552</v>
      </c>
      <c r="E35" s="5">
        <f>SUM(E30:E34)</f>
        <v>148855</v>
      </c>
      <c r="F35" s="5">
        <f t="shared" si="6"/>
        <v>659102</v>
      </c>
      <c r="H35" s="13"/>
    </row>
    <row r="36" spans="1:8" x14ac:dyDescent="0.3">
      <c r="A36" s="6" t="s">
        <v>3</v>
      </c>
      <c r="B36" s="3">
        <f>B37-B35</f>
        <v>200550</v>
      </c>
      <c r="C36" s="3">
        <f>C37-C35</f>
        <v>256945</v>
      </c>
      <c r="D36" s="3">
        <f>D37-D35</f>
        <v>122889</v>
      </c>
      <c r="E36" s="3">
        <f>E37-E35</f>
        <v>190616</v>
      </c>
      <c r="F36" s="3">
        <f t="shared" si="6"/>
        <v>771000</v>
      </c>
    </row>
    <row r="37" spans="1:8" ht="15.6" x14ac:dyDescent="0.3">
      <c r="A37" s="4" t="s">
        <v>24</v>
      </c>
      <c r="B37" s="5">
        <v>455713</v>
      </c>
      <c r="C37" s="5">
        <v>421477</v>
      </c>
      <c r="D37" s="5">
        <v>213441</v>
      </c>
      <c r="E37" s="5">
        <v>339471</v>
      </c>
      <c r="F37" s="5">
        <f t="shared" si="6"/>
        <v>1430102</v>
      </c>
      <c r="H37" s="13"/>
    </row>
    <row r="38" spans="1:8" ht="25.2" x14ac:dyDescent="0.3">
      <c r="A38" s="9" t="s">
        <v>0</v>
      </c>
      <c r="B38" s="10" t="s">
        <v>30</v>
      </c>
      <c r="C38" s="10" t="s">
        <v>31</v>
      </c>
      <c r="D38" s="10" t="s">
        <v>32</v>
      </c>
      <c r="E38" s="10" t="s">
        <v>33</v>
      </c>
      <c r="F38" s="10" t="s">
        <v>34</v>
      </c>
      <c r="H38" s="13"/>
    </row>
    <row r="39" spans="1:8" ht="15.6" x14ac:dyDescent="0.3">
      <c r="A39" s="2" t="s">
        <v>35</v>
      </c>
      <c r="B39" s="3">
        <v>88753</v>
      </c>
      <c r="C39" s="3">
        <v>75505</v>
      </c>
      <c r="D39" s="3">
        <v>43373</v>
      </c>
      <c r="E39" s="3">
        <v>52154</v>
      </c>
      <c r="F39" s="3">
        <f t="shared" ref="F39:F40" si="7">SUM(B39:E39)</f>
        <v>259785</v>
      </c>
      <c r="H39" s="13"/>
    </row>
    <row r="40" spans="1:8" ht="15.6" x14ac:dyDescent="0.3">
      <c r="A40" s="2" t="s">
        <v>36</v>
      </c>
      <c r="B40" s="3">
        <v>55952</v>
      </c>
      <c r="C40" s="3">
        <v>35111</v>
      </c>
      <c r="D40" s="3">
        <v>27341</v>
      </c>
      <c r="E40" s="3">
        <v>51481</v>
      </c>
      <c r="F40" s="3">
        <f t="shared" si="7"/>
        <v>169885</v>
      </c>
      <c r="H40" s="13"/>
    </row>
    <row r="41" spans="1:8" ht="15.6" x14ac:dyDescent="0.3">
      <c r="A41" s="6" t="s">
        <v>16</v>
      </c>
      <c r="B41" s="3">
        <v>38933</v>
      </c>
      <c r="C41" s="3">
        <v>26387</v>
      </c>
      <c r="D41" s="3">
        <v>15049</v>
      </c>
      <c r="E41" s="3">
        <v>30766</v>
      </c>
      <c r="F41" s="3">
        <f>SUM(B41:E41)</f>
        <v>111135</v>
      </c>
      <c r="H41" s="13"/>
    </row>
    <row r="42" spans="1:8" ht="15.6" x14ac:dyDescent="0.3">
      <c r="A42" s="6" t="s">
        <v>2</v>
      </c>
      <c r="B42" s="3">
        <v>38877</v>
      </c>
      <c r="C42" s="3">
        <v>30555</v>
      </c>
      <c r="D42" s="3">
        <v>11592</v>
      </c>
      <c r="E42" s="3">
        <v>31523</v>
      </c>
      <c r="F42" s="3">
        <f>SUM(B42:E42)</f>
        <v>112547</v>
      </c>
      <c r="H42" s="13"/>
    </row>
    <row r="43" spans="1:8" ht="15.6" x14ac:dyDescent="0.3">
      <c r="A43" s="6" t="s">
        <v>37</v>
      </c>
      <c r="B43" s="3">
        <v>24818</v>
      </c>
      <c r="C43" s="3">
        <v>22138</v>
      </c>
      <c r="D43" s="3">
        <v>7584</v>
      </c>
      <c r="E43" s="3">
        <v>8070</v>
      </c>
      <c r="F43" s="3">
        <f t="shared" ref="F43:F46" si="8">SUM(B43:E43)</f>
        <v>62610</v>
      </c>
      <c r="H43" s="13"/>
    </row>
    <row r="44" spans="1:8" ht="15.6" x14ac:dyDescent="0.3">
      <c r="A44" s="7" t="s">
        <v>23</v>
      </c>
      <c r="B44" s="5">
        <f>SUM(B39:B43)</f>
        <v>247333</v>
      </c>
      <c r="C44" s="5">
        <f>SUM(C39:C43)</f>
        <v>189696</v>
      </c>
      <c r="D44" s="5">
        <f>SUM(D39:D43)</f>
        <v>104939</v>
      </c>
      <c r="E44" s="5">
        <f>SUM(E39:E43)</f>
        <v>173994</v>
      </c>
      <c r="F44" s="5">
        <f t="shared" si="8"/>
        <v>715962</v>
      </c>
      <c r="H44" s="13"/>
    </row>
    <row r="45" spans="1:8" x14ac:dyDescent="0.3">
      <c r="A45" s="6" t="s">
        <v>3</v>
      </c>
      <c r="B45" s="3">
        <f>B46-B44</f>
        <v>206944</v>
      </c>
      <c r="C45" s="3">
        <f>C46-C44</f>
        <v>271688</v>
      </c>
      <c r="D45" s="3">
        <f>D46-D44</f>
        <v>126051</v>
      </c>
      <c r="E45" s="3">
        <f>E46-E44</f>
        <v>168680</v>
      </c>
      <c r="F45" s="3">
        <f t="shared" si="8"/>
        <v>773363</v>
      </c>
    </row>
    <row r="46" spans="1:8" ht="15.6" x14ac:dyDescent="0.3">
      <c r="A46" s="4" t="s">
        <v>24</v>
      </c>
      <c r="B46" s="5">
        <v>454277</v>
      </c>
      <c r="C46" s="5">
        <v>461384</v>
      </c>
      <c r="D46" s="5">
        <v>230990</v>
      </c>
      <c r="E46" s="5">
        <v>342674</v>
      </c>
      <c r="F46" s="5">
        <f t="shared" si="8"/>
        <v>1489325</v>
      </c>
      <c r="H46" s="13"/>
    </row>
    <row r="47" spans="1:8" ht="25.2" x14ac:dyDescent="0.3">
      <c r="A47" s="9" t="s">
        <v>0</v>
      </c>
      <c r="B47" s="10" t="s">
        <v>38</v>
      </c>
      <c r="C47" s="10" t="s">
        <v>39</v>
      </c>
      <c r="D47" s="10" t="s">
        <v>40</v>
      </c>
      <c r="E47" s="10" t="s">
        <v>41</v>
      </c>
      <c r="F47" s="10" t="s">
        <v>42</v>
      </c>
      <c r="H47" s="13"/>
    </row>
    <row r="48" spans="1:8" ht="15.6" x14ac:dyDescent="0.3">
      <c r="A48" s="2" t="s">
        <v>35</v>
      </c>
      <c r="B48" s="3">
        <v>102175</v>
      </c>
      <c r="C48" s="3">
        <v>77596</v>
      </c>
      <c r="D48" s="3">
        <v>40598</v>
      </c>
      <c r="E48" s="3">
        <v>56783</v>
      </c>
      <c r="F48" s="3">
        <f t="shared" ref="F48:F49" si="9">SUM(B48:E48)</f>
        <v>277152</v>
      </c>
      <c r="H48" s="13"/>
    </row>
    <row r="49" spans="1:8" ht="15.6" x14ac:dyDescent="0.3">
      <c r="A49" s="2" t="s">
        <v>36</v>
      </c>
      <c r="B49" s="3">
        <v>62356</v>
      </c>
      <c r="C49" s="3">
        <v>33083</v>
      </c>
      <c r="D49" s="3">
        <v>27349</v>
      </c>
      <c r="E49" s="3">
        <v>48167</v>
      </c>
      <c r="F49" s="3">
        <f t="shared" si="9"/>
        <v>170955</v>
      </c>
      <c r="H49" s="13"/>
    </row>
    <row r="50" spans="1:8" ht="15.6" x14ac:dyDescent="0.3">
      <c r="A50" s="6" t="s">
        <v>2</v>
      </c>
      <c r="B50" s="3">
        <v>47565</v>
      </c>
      <c r="C50" s="3">
        <v>30978</v>
      </c>
      <c r="D50" s="3">
        <v>12150</v>
      </c>
      <c r="E50" s="3">
        <v>35905</v>
      </c>
      <c r="F50" s="3">
        <f>SUM(B50:E50)</f>
        <v>126598</v>
      </c>
      <c r="H50" s="13"/>
    </row>
    <row r="51" spans="1:8" ht="15.6" x14ac:dyDescent="0.3">
      <c r="A51" s="6" t="s">
        <v>16</v>
      </c>
      <c r="B51" s="3">
        <v>37085</v>
      </c>
      <c r="C51" s="3">
        <v>26363</v>
      </c>
      <c r="D51" s="3">
        <v>26044</v>
      </c>
      <c r="E51" s="3">
        <v>39140</v>
      </c>
      <c r="F51" s="3">
        <f>SUM(B51:E51)</f>
        <v>128632</v>
      </c>
      <c r="H51" s="13"/>
    </row>
    <row r="52" spans="1:8" ht="15.6" x14ac:dyDescent="0.3">
      <c r="A52" s="6" t="s">
        <v>15</v>
      </c>
      <c r="B52" s="3">
        <v>29622</v>
      </c>
      <c r="C52" s="3">
        <v>16334</v>
      </c>
      <c r="D52" s="3">
        <v>3814</v>
      </c>
      <c r="E52" s="3">
        <v>22495</v>
      </c>
      <c r="F52" s="3">
        <f t="shared" ref="F52:F55" si="10">SUM(B52:E52)</f>
        <v>72265</v>
      </c>
      <c r="H52" s="13"/>
    </row>
    <row r="53" spans="1:8" ht="15.6" x14ac:dyDescent="0.3">
      <c r="A53" s="7" t="s">
        <v>23</v>
      </c>
      <c r="B53" s="5">
        <f>SUM(B48:B52)</f>
        <v>278803</v>
      </c>
      <c r="C53" s="5">
        <f>SUM(C48:C52)</f>
        <v>184354</v>
      </c>
      <c r="D53" s="5">
        <f>SUM(D48:D52)</f>
        <v>109955</v>
      </c>
      <c r="E53" s="5">
        <f>SUM(E48:E52)</f>
        <v>202490</v>
      </c>
      <c r="F53" s="5">
        <f t="shared" si="10"/>
        <v>775602</v>
      </c>
      <c r="H53" s="13"/>
    </row>
    <row r="54" spans="1:8" ht="15.6" x14ac:dyDescent="0.3">
      <c r="A54" s="6" t="s">
        <v>3</v>
      </c>
      <c r="B54" s="3">
        <f>B55-B53</f>
        <v>214020</v>
      </c>
      <c r="C54" s="3">
        <f>C55-C53</f>
        <v>306544</v>
      </c>
      <c r="D54" s="3">
        <f>D55-D53</f>
        <v>126219</v>
      </c>
      <c r="E54" s="3">
        <f>E55-E53</f>
        <v>160627</v>
      </c>
      <c r="F54" s="3">
        <f t="shared" si="10"/>
        <v>807410</v>
      </c>
      <c r="H54" s="13"/>
    </row>
    <row r="55" spans="1:8" ht="15.6" x14ac:dyDescent="0.3">
      <c r="A55" s="4" t="s">
        <v>24</v>
      </c>
      <c r="B55" s="5">
        <v>492823</v>
      </c>
      <c r="C55" s="5">
        <v>490898</v>
      </c>
      <c r="D55" s="5">
        <v>236174</v>
      </c>
      <c r="E55" s="5">
        <v>363117</v>
      </c>
      <c r="F55" s="5">
        <f t="shared" si="10"/>
        <v>1583012</v>
      </c>
      <c r="H55" s="13"/>
    </row>
    <row r="56" spans="1:8" ht="25.2" x14ac:dyDescent="0.3">
      <c r="A56" s="9" t="s">
        <v>0</v>
      </c>
      <c r="B56" s="10" t="s">
        <v>44</v>
      </c>
      <c r="C56" s="10" t="s">
        <v>45</v>
      </c>
      <c r="D56" s="10" t="s">
        <v>46</v>
      </c>
      <c r="E56" s="10" t="s">
        <v>47</v>
      </c>
      <c r="F56" s="10" t="s">
        <v>48</v>
      </c>
      <c r="H56" s="13"/>
    </row>
    <row r="57" spans="1:8" ht="15.6" x14ac:dyDescent="0.3">
      <c r="A57" s="2" t="s">
        <v>35</v>
      </c>
      <c r="B57" s="3">
        <v>99053</v>
      </c>
      <c r="C57" s="3">
        <v>73537</v>
      </c>
      <c r="D57" s="3">
        <v>42002</v>
      </c>
      <c r="E57" s="3">
        <v>61571</v>
      </c>
      <c r="F57" s="3">
        <f t="shared" ref="F57:F58" si="11">SUM(B57:E57)</f>
        <v>276163</v>
      </c>
      <c r="H57" s="13"/>
    </row>
    <row r="58" spans="1:8" ht="15.6" x14ac:dyDescent="0.3">
      <c r="A58" s="2" t="s">
        <v>36</v>
      </c>
      <c r="B58" s="3">
        <v>61334</v>
      </c>
      <c r="C58" s="3">
        <v>34579</v>
      </c>
      <c r="D58" s="3">
        <v>28060</v>
      </c>
      <c r="E58" s="3">
        <v>46690</v>
      </c>
      <c r="F58" s="3">
        <f t="shared" si="11"/>
        <v>170663</v>
      </c>
      <c r="H58" s="13"/>
    </row>
    <row r="59" spans="1:8" ht="15.6" x14ac:dyDescent="0.3">
      <c r="A59" s="6" t="s">
        <v>2</v>
      </c>
      <c r="B59" s="3">
        <v>50114</v>
      </c>
      <c r="C59" s="3">
        <v>34601</v>
      </c>
      <c r="D59" s="3">
        <v>14335</v>
      </c>
      <c r="E59" s="3">
        <v>35947</v>
      </c>
      <c r="F59" s="3">
        <f>SUM(B59:E59)</f>
        <v>134997</v>
      </c>
      <c r="H59" s="13"/>
    </row>
    <row r="60" spans="1:8" ht="15.6" x14ac:dyDescent="0.3">
      <c r="A60" s="6" t="s">
        <v>16</v>
      </c>
      <c r="B60" s="3">
        <v>44510</v>
      </c>
      <c r="C60" s="3">
        <v>37667</v>
      </c>
      <c r="D60" s="3">
        <v>39582</v>
      </c>
      <c r="E60" s="3">
        <v>49063</v>
      </c>
      <c r="F60" s="3">
        <f>SUM(B60:E60)</f>
        <v>170822</v>
      </c>
      <c r="H60" s="13"/>
    </row>
    <row r="61" spans="1:8" ht="15.6" x14ac:dyDescent="0.3">
      <c r="A61" s="6" t="s">
        <v>15</v>
      </c>
      <c r="B61" s="3">
        <v>29026</v>
      </c>
      <c r="C61" s="3">
        <v>18088</v>
      </c>
      <c r="D61" s="3">
        <v>3527</v>
      </c>
      <c r="E61" s="3">
        <v>23863</v>
      </c>
      <c r="F61" s="3">
        <f t="shared" ref="F61:F64" si="12">SUM(B61:E61)</f>
        <v>74504</v>
      </c>
      <c r="H61" s="13"/>
    </row>
    <row r="62" spans="1:8" ht="15.6" x14ac:dyDescent="0.3">
      <c r="A62" s="7" t="s">
        <v>23</v>
      </c>
      <c r="B62" s="5">
        <f>SUM(B57:B61)</f>
        <v>284037</v>
      </c>
      <c r="C62" s="5">
        <f>SUM(C57:C61)</f>
        <v>198472</v>
      </c>
      <c r="D62" s="5">
        <f>SUM(D57:D61)</f>
        <v>127506</v>
      </c>
      <c r="E62" s="5">
        <f>SUM(E57:E61)</f>
        <v>217134</v>
      </c>
      <c r="F62" s="5">
        <f t="shared" si="12"/>
        <v>827149</v>
      </c>
      <c r="H62" s="13"/>
    </row>
    <row r="63" spans="1:8" ht="15.6" x14ac:dyDescent="0.3">
      <c r="A63" s="6" t="s">
        <v>3</v>
      </c>
      <c r="B63" s="3">
        <f>B64-B62</f>
        <v>225053</v>
      </c>
      <c r="C63" s="3">
        <f>C64-C62</f>
        <v>334134</v>
      </c>
      <c r="D63" s="3">
        <f>D64-D62</f>
        <v>130249</v>
      </c>
      <c r="E63" s="3">
        <f>E64-E62</f>
        <v>179649</v>
      </c>
      <c r="F63" s="3">
        <f t="shared" si="12"/>
        <v>869085</v>
      </c>
      <c r="H63" s="13"/>
    </row>
    <row r="64" spans="1:8" ht="15.6" x14ac:dyDescent="0.3">
      <c r="A64" s="4" t="s">
        <v>24</v>
      </c>
      <c r="B64" s="5">
        <v>509090</v>
      </c>
      <c r="C64" s="5">
        <v>532606</v>
      </c>
      <c r="D64" s="5">
        <v>257755</v>
      </c>
      <c r="E64" s="5">
        <v>396783</v>
      </c>
      <c r="F64" s="5">
        <f t="shared" si="12"/>
        <v>1696234</v>
      </c>
      <c r="H64" s="13"/>
    </row>
    <row r="65" spans="1:8" ht="15.6" x14ac:dyDescent="0.3">
      <c r="A65" s="18"/>
      <c r="B65" s="19"/>
      <c r="C65" s="19"/>
      <c r="D65" s="19"/>
      <c r="E65" s="19"/>
      <c r="F65" s="19"/>
      <c r="H65" s="13"/>
    </row>
    <row r="66" spans="1:8" ht="35.700000000000003" customHeight="1" x14ac:dyDescent="0.3">
      <c r="A66" s="17" t="s">
        <v>4</v>
      </c>
      <c r="B66" s="17"/>
      <c r="C66" s="17"/>
      <c r="D66" s="17"/>
      <c r="E66" s="17"/>
      <c r="F66" s="17"/>
      <c r="H66" s="13"/>
    </row>
    <row r="67" spans="1:8" x14ac:dyDescent="0.3">
      <c r="A67" s="16"/>
      <c r="B67" s="16"/>
      <c r="C67" s="16"/>
      <c r="D67" s="16"/>
      <c r="E67" s="16"/>
      <c r="F67" s="16"/>
      <c r="H67" s="14"/>
    </row>
    <row r="68" spans="1:8" x14ac:dyDescent="0.3">
      <c r="A68" s="16"/>
      <c r="B68" s="16"/>
      <c r="C68" s="16"/>
      <c r="D68" s="16"/>
      <c r="E68" s="16"/>
      <c r="F68" s="16"/>
      <c r="H68" s="14"/>
    </row>
    <row r="69" spans="1:8" x14ac:dyDescent="0.3">
      <c r="C69" s="12"/>
      <c r="D69" s="12"/>
      <c r="E69" s="12"/>
      <c r="H69" s="14"/>
    </row>
    <row r="70" spans="1:8" x14ac:dyDescent="0.3">
      <c r="H70" s="14"/>
    </row>
    <row r="71" spans="1:8" x14ac:dyDescent="0.3">
      <c r="H71" s="14"/>
    </row>
    <row r="72" spans="1:8" x14ac:dyDescent="0.3">
      <c r="H72" s="14"/>
    </row>
    <row r="73" spans="1:8" x14ac:dyDescent="0.3">
      <c r="H73" s="14"/>
    </row>
    <row r="74" spans="1:8" x14ac:dyDescent="0.3">
      <c r="F74"/>
      <c r="H74" s="14"/>
    </row>
    <row r="75" spans="1:8" x14ac:dyDescent="0.3">
      <c r="F75"/>
      <c r="H75" s="14"/>
    </row>
    <row r="76" spans="1:8" x14ac:dyDescent="0.3">
      <c r="F76"/>
      <c r="H76" s="14"/>
    </row>
    <row r="77" spans="1:8" x14ac:dyDescent="0.3">
      <c r="F77"/>
      <c r="H77" s="14"/>
    </row>
    <row r="78" spans="1:8" x14ac:dyDescent="0.3">
      <c r="F78"/>
      <c r="H78" s="14"/>
    </row>
    <row r="79" spans="1:8" x14ac:dyDescent="0.3">
      <c r="F79"/>
      <c r="H79" s="14"/>
    </row>
    <row r="80" spans="1:8" x14ac:dyDescent="0.3">
      <c r="F80"/>
      <c r="H80" s="14"/>
    </row>
    <row r="81" spans="6:8" x14ac:dyDescent="0.3">
      <c r="F81"/>
      <c r="H81" s="14"/>
    </row>
    <row r="82" spans="6:8" x14ac:dyDescent="0.3">
      <c r="F82"/>
      <c r="H82" s="14"/>
    </row>
    <row r="83" spans="6:8" x14ac:dyDescent="0.3">
      <c r="F83"/>
    </row>
    <row r="84" spans="6:8" x14ac:dyDescent="0.3">
      <c r="F84"/>
    </row>
    <row r="85" spans="6:8" x14ac:dyDescent="0.3">
      <c r="F85"/>
    </row>
    <row r="86" spans="6:8" x14ac:dyDescent="0.3">
      <c r="F86"/>
    </row>
    <row r="112" spans="11:11" x14ac:dyDescent="0.3">
      <c r="K112" t="e">
        <f>SUM(#REF!)</f>
        <v>#REF!</v>
      </c>
    </row>
    <row r="129" spans="11:11" x14ac:dyDescent="0.3">
      <c r="K129" t="e">
        <f>SUM(#REF!)</f>
        <v>#REF!</v>
      </c>
    </row>
  </sheetData>
  <mergeCells count="5">
    <mergeCell ref="A1:F1"/>
    <mergeCell ref="A67:F67"/>
    <mergeCell ref="A66:F66"/>
    <mergeCell ref="A68:F68"/>
    <mergeCell ref="A65:F65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pbahizi</cp:lastModifiedBy>
  <dcterms:created xsi:type="dcterms:W3CDTF">2009-01-14T15:36:22Z</dcterms:created>
  <dcterms:modified xsi:type="dcterms:W3CDTF">2016-03-29T15:59:00Z</dcterms:modified>
</cp:coreProperties>
</file>